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CCD\ACCD - DHCA\NDRC Docs\Josh's NDRC Docs\"/>
    </mc:Choice>
  </mc:AlternateContent>
  <bookViews>
    <workbookView xWindow="0" yWindow="0" windowWidth="20460" windowHeight="8370"/>
  </bookViews>
  <sheets>
    <sheet name="Roxbury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9" i="1"/>
  <c r="B11" i="1" l="1"/>
  <c r="B13" i="1" s="1"/>
  <c r="B21" i="1" l="1"/>
  <c r="B7" i="1" s="1"/>
</calcChain>
</file>

<file path=xl/sharedStrings.xml><?xml version="1.0" encoding="utf-8"?>
<sst xmlns="http://schemas.openxmlformats.org/spreadsheetml/2006/main" count="18" uniqueCount="18">
  <si>
    <t xml:space="preserve">Roxbury Fish Culture Station </t>
  </si>
  <si>
    <t xml:space="preserve"> </t>
  </si>
  <si>
    <t>HARD COSTS</t>
  </si>
  <si>
    <t xml:space="preserve">Architectural/Structural </t>
  </si>
  <si>
    <t xml:space="preserve">Site Work </t>
  </si>
  <si>
    <t xml:space="preserve">TOTAL </t>
  </si>
  <si>
    <t>SOFT COSTS</t>
  </si>
  <si>
    <t xml:space="preserve">General Conditions </t>
  </si>
  <si>
    <t>Architecture/Engineering</t>
  </si>
  <si>
    <t xml:space="preserve">Contingencies  </t>
  </si>
  <si>
    <t xml:space="preserve">TOTAL  </t>
  </si>
  <si>
    <t xml:space="preserve">GRAND TOTAL </t>
  </si>
  <si>
    <t xml:space="preserve">SOURCES </t>
  </si>
  <si>
    <t>FEMA</t>
  </si>
  <si>
    <t>USES</t>
  </si>
  <si>
    <t>Source-Bid Documents from HDR, Inc Bid # 186734</t>
  </si>
  <si>
    <t xml:space="preserve">Un-identified </t>
  </si>
  <si>
    <t>FUNDING 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</si>
</sst>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44" fontId="0" fillId="0" borderId="0" xfId="1" applyFont="1"/>
    <xf numFmtId="44" fontId="2" fillId="0" borderId="0" xfId="1" applyFont="1" applyAlignment="1">
      <alignment horizontal="right"/>
    </xf>
    <xf numFmtId="44" fontId="0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6">
          <cell r="F16">
            <v>349013</v>
          </cell>
        </row>
        <row r="24">
          <cell r="F24">
            <v>1223512</v>
          </cell>
        </row>
        <row r="30">
          <cell r="F30">
            <v>888878</v>
          </cell>
        </row>
        <row r="33">
          <cell r="F33">
            <v>176829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E19" sqref="E19"/>
    </sheetView>
  </sheetViews>
  <sheetFormatPr defaultRowHeight="15" x14ac:dyDescent="0.25"/>
  <cols>
    <col min="1" max="1" width="28.5703125" customWidth="1"/>
    <col min="2" max="2" width="17.42578125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t="s">
        <v>15</v>
      </c>
    </row>
    <row r="3" spans="1:2" x14ac:dyDescent="0.25">
      <c r="A3" s="2"/>
    </row>
    <row r="4" spans="1:2" x14ac:dyDescent="0.25">
      <c r="A4" s="2"/>
    </row>
    <row r="5" spans="1:2" x14ac:dyDescent="0.25">
      <c r="A5" s="3" t="s">
        <v>12</v>
      </c>
      <c r="B5" s="6"/>
    </row>
    <row r="6" spans="1:2" x14ac:dyDescent="0.25">
      <c r="A6" s="5" t="s">
        <v>13</v>
      </c>
      <c r="B6" s="7">
        <v>550000</v>
      </c>
    </row>
    <row r="7" spans="1:2" x14ac:dyDescent="0.25">
      <c r="A7" s="5" t="s">
        <v>16</v>
      </c>
      <c r="B7" s="7">
        <f>B21-B6</f>
        <v>3885543</v>
      </c>
    </row>
    <row r="8" spans="1:2" x14ac:dyDescent="0.25">
      <c r="A8" s="4"/>
      <c r="B8" s="8"/>
    </row>
    <row r="9" spans="1:2" x14ac:dyDescent="0.25">
      <c r="A9" s="3" t="s">
        <v>14</v>
      </c>
      <c r="B9" s="8"/>
    </row>
    <row r="10" spans="1:2" x14ac:dyDescent="0.25">
      <c r="A10" s="3" t="s">
        <v>2</v>
      </c>
      <c r="B10" s="8"/>
    </row>
    <row r="11" spans="1:2" x14ac:dyDescent="0.25">
      <c r="A11" s="4" t="s">
        <v>3</v>
      </c>
      <c r="B11" s="8">
        <f>SUM([1]Sheet2!F14:F34)</f>
        <v>2638232</v>
      </c>
    </row>
    <row r="12" spans="1:2" x14ac:dyDescent="0.25">
      <c r="A12" s="4" t="s">
        <v>4</v>
      </c>
      <c r="B12" s="8">
        <v>1183865</v>
      </c>
    </row>
    <row r="13" spans="1:2" x14ac:dyDescent="0.25">
      <c r="A13" s="3" t="s">
        <v>5</v>
      </c>
      <c r="B13" s="7">
        <f>SUM(B11:B12)</f>
        <v>3822097</v>
      </c>
    </row>
    <row r="14" spans="1:2" x14ac:dyDescent="0.25">
      <c r="A14" s="4"/>
      <c r="B14" s="8"/>
    </row>
    <row r="15" spans="1:2" x14ac:dyDescent="0.25">
      <c r="A15" s="3" t="s">
        <v>6</v>
      </c>
      <c r="B15" s="8"/>
    </row>
    <row r="16" spans="1:2" x14ac:dyDescent="0.25">
      <c r="A16" s="4" t="s">
        <v>7</v>
      </c>
      <c r="B16" s="8">
        <v>133773</v>
      </c>
    </row>
    <row r="17" spans="1:2" x14ac:dyDescent="0.25">
      <c r="A17" s="4" t="s">
        <v>8</v>
      </c>
      <c r="B17" s="8"/>
    </row>
    <row r="18" spans="1:2" x14ac:dyDescent="0.25">
      <c r="A18" s="4" t="s">
        <v>9</v>
      </c>
      <c r="B18" s="8">
        <v>479673</v>
      </c>
    </row>
    <row r="19" spans="1:2" x14ac:dyDescent="0.25">
      <c r="A19" s="3" t="s">
        <v>10</v>
      </c>
      <c r="B19" s="7">
        <f>SUM(B16:B18)</f>
        <v>613446</v>
      </c>
    </row>
    <row r="20" spans="1:2" x14ac:dyDescent="0.25">
      <c r="A20" s="4"/>
      <c r="B20" s="8"/>
    </row>
    <row r="21" spans="1:2" x14ac:dyDescent="0.25">
      <c r="A21" s="3" t="s">
        <v>11</v>
      </c>
      <c r="B21" s="7">
        <f>SUM(B19+B13)</f>
        <v>4435543</v>
      </c>
    </row>
    <row r="23" spans="1:2" x14ac:dyDescent="0.25">
      <c r="A23" s="9" t="s">
        <v>17</v>
      </c>
      <c r="B23" s="10">
        <f>4435543-550000</f>
        <v>3885543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b0572314-4400-4c30-b6be-af21dc0ec631">YSSN3WUNHHSM-643112376-7</_dlc_DocId>
    <_dlc_DocIdUrl xmlns="b0572314-4400-4c30-b6be-af21dc0ec631">
      <Url>https://outside.vermont.gov/agency/ACCD/bylaws/_layouts/15/DocIdRedir.aspx?ID=YSSN3WUNHHSM-643112376-7</Url>
      <Description>YSSN3WUNHHSM-643112376-7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BF4953A1DA345864AA4C8B11BA479" ma:contentTypeVersion="5" ma:contentTypeDescription="Create a new document." ma:contentTypeScope="" ma:versionID="76fde28b8276bcfc1e855602ae2ce84d">
  <xsd:schema xmlns:xsd="http://www.w3.org/2001/XMLSchema" xmlns:xs="http://www.w3.org/2001/XMLSchema" xmlns:p="http://schemas.microsoft.com/office/2006/metadata/properties" xmlns:ns2="b0572314-4400-4c30-b6be-af21dc0ec631" targetNamespace="http://schemas.microsoft.com/office/2006/metadata/properties" ma:root="true" ma:fieldsID="cef6b06a1557270fe9fdfff0ba4c3f88" ns2:_="">
    <xsd:import namespace="b0572314-4400-4c30-b6be-af21dc0ec6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72314-4400-4c30-b6be-af21dc0ec63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430240-BB4C-4E51-88FE-2E700FD1CC89}"/>
</file>

<file path=customXml/itemProps2.xml><?xml version="1.0" encoding="utf-8"?>
<ds:datastoreItem xmlns:ds="http://schemas.openxmlformats.org/officeDocument/2006/customXml" ds:itemID="{87D28173-EE10-444A-9857-B9E49A4B3FA8}"/>
</file>

<file path=customXml/itemProps3.xml><?xml version="1.0" encoding="utf-8"?>
<ds:datastoreItem xmlns:ds="http://schemas.openxmlformats.org/officeDocument/2006/customXml" ds:itemID="{3FCB9075-A3D9-4CEB-8568-6D8F9410F835}"/>
</file>

<file path=customXml/itemProps4.xml><?xml version="1.0" encoding="utf-8"?>
<ds:datastoreItem xmlns:ds="http://schemas.openxmlformats.org/officeDocument/2006/customXml" ds:itemID="{7C39765D-ECC3-4D39-AA82-127A0E97C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Roxbury</vt:lpstr>
    </vt:vector>
  </TitlesOfParts>
  <Company>ACCD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chris.cochran</dc:creator>
  <cp:lastModifiedBy>josh.hanford</cp:lastModifiedBy>
  <dcterms:created xsi:type="dcterms:W3CDTF">2014-10-31T18:46:42Z</dcterms:created>
  <dcterms:modified xsi:type="dcterms:W3CDTF">2014-11-03T16:22:11Z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0x0101005F1BF4953A1DA345864AA4C8B11BA479</vt:lpwstr>
  </property>
  <property fmtid="{D5CDD505-2E9C-101B-9397-08002B2CF9AE}" pid="3" name="_dlc_DocIdItemGuid">
    <vt:lpwstr>2565da1b-5c6b-45b9-9978-a136c5543a88</vt:lpwstr>
  </property>
</Properties>
</file>